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rist\OneDrive\Documents\Accounting Degree\Semester 1 2020\"/>
    </mc:Choice>
  </mc:AlternateContent>
  <xr:revisionPtr revIDLastSave="0" documentId="13_ncr:1_{B2BBC728-6CFE-4D6A-B8E6-A6F087651B99}" xr6:coauthVersionLast="45" xr6:coauthVersionMax="45" xr10:uidLastSave="{00000000-0000-0000-0000-000000000000}"/>
  <bookViews>
    <workbookView xWindow="132" yWindow="0" windowWidth="22752" windowHeight="12360" xr2:uid="{00000000-000D-0000-FFFF-FFFF00000000}"/>
  </bookViews>
  <sheets>
    <sheet name="Trial Balanc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1" i="1" l="1"/>
  <c r="D49" i="1"/>
  <c r="D26" i="1"/>
  <c r="D27" i="1"/>
  <c r="D28" i="1"/>
  <c r="D29" i="1"/>
  <c r="D30" i="1"/>
  <c r="D31" i="1"/>
  <c r="D32" i="1"/>
  <c r="D33" i="1"/>
  <c r="D34" i="1"/>
  <c r="D35" i="1"/>
  <c r="D36" i="1"/>
  <c r="D37" i="1"/>
  <c r="D25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9" i="1"/>
  <c r="D39" i="1"/>
  <c r="D40" i="1"/>
  <c r="C56" i="1"/>
  <c r="C57" i="1"/>
  <c r="C58" i="1"/>
  <c r="C59" i="1"/>
  <c r="C60" i="1"/>
  <c r="C61" i="1"/>
  <c r="C55" i="1"/>
  <c r="E69" i="1" l="1"/>
  <c r="F69" i="1"/>
  <c r="D69" i="1"/>
  <c r="G69" i="1" l="1"/>
  <c r="C69" i="1"/>
  <c r="D70" i="1" s="1"/>
  <c r="F70" i="1"/>
  <c r="H69" i="1"/>
  <c r="D7" i="1" l="1"/>
  <c r="E7" i="1" s="1"/>
  <c r="F7" i="1" s="1"/>
  <c r="G7" i="1" s="1"/>
  <c r="H7" i="1" s="1"/>
</calcChain>
</file>

<file path=xl/sharedStrings.xml><?xml version="1.0" encoding="utf-8"?>
<sst xmlns="http://schemas.openxmlformats.org/spreadsheetml/2006/main" count="72" uniqueCount="59">
  <si>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</si>
  <si>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</si>
  <si>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</si>
  <si>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</si>
  <si>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</si>
  <si>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</si>
  <si>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</si>
  <si>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</si>
  <si>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</si>
  <si>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</si>
  <si>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</si>
  <si>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</si>
  <si>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</si>
  <si>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</si>
  <si>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$'000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</si>
  <si>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</si>
  <si>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</si>
  <si>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Other Comprehensive Income</t>
  </si>
  <si>
    <t>3.  Adjust the number of rows under each of the headings to accommodate the number of items for your firm.</t>
  </si>
  <si>
    <t>Boral LTD</t>
  </si>
  <si>
    <t>Cash and cash equivalents</t>
  </si>
  <si>
    <t>Recievables</t>
  </si>
  <si>
    <t>Inventories</t>
  </si>
  <si>
    <t>Finanical Assets</t>
  </si>
  <si>
    <t>Other Assets</t>
  </si>
  <si>
    <t>Assets classified as held for sale</t>
  </si>
  <si>
    <t>Investments accounted for using the equity method</t>
  </si>
  <si>
    <t>Deferred tax assets</t>
  </si>
  <si>
    <t>Trade creditors</t>
  </si>
  <si>
    <t>Loans and borrowing</t>
  </si>
  <si>
    <t>Finanical Liabilities</t>
  </si>
  <si>
    <t>Current tax liabilities</t>
  </si>
  <si>
    <t>Employee benefit liabilities</t>
  </si>
  <si>
    <t>Provisions</t>
  </si>
  <si>
    <t>Liabilities classified as held for sale</t>
  </si>
  <si>
    <t>Deferred tax liabilities</t>
  </si>
  <si>
    <t>Other liabilities</t>
  </si>
  <si>
    <t>Issued capital</t>
  </si>
  <si>
    <t>Reserves</t>
  </si>
  <si>
    <t>Retained Earnings</t>
  </si>
  <si>
    <t>Other income</t>
  </si>
  <si>
    <t>Interest income</t>
  </si>
  <si>
    <t>Cost of sales</t>
  </si>
  <si>
    <t>Selling and distribution expenses</t>
  </si>
  <si>
    <t>Administration expenses</t>
  </si>
  <si>
    <t>Other expenses</t>
  </si>
  <si>
    <t>Results of equity accounted investments</t>
  </si>
  <si>
    <t>Interest expense</t>
  </si>
  <si>
    <t>Net exchange differences from translation of foreign operations taken to equity</t>
  </si>
  <si>
    <t>foreign currency translation reserve transferred to net profit on disposal of controlled entities</t>
  </si>
  <si>
    <t>Fair value adjustment on cash flow heges</t>
  </si>
  <si>
    <t>Income tax on items that may be reclassified subsequently to income statement</t>
  </si>
  <si>
    <t>Income tax expense</t>
  </si>
  <si>
    <t>Total Transactions with Owners</t>
  </si>
  <si>
    <t>Property, plant and equipment</t>
  </si>
  <si>
    <t>Intangible assets</t>
  </si>
  <si>
    <t>Net Interest expense</t>
  </si>
  <si>
    <t>Proft from discontinued operations</t>
  </si>
  <si>
    <t>Profit after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</si>
</sst>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164" formatCode="#,##0.00;[Black]\(#,##0.00\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6" xfId="0" applyBorder="1"/>
    <xf numFmtId="0" fontId="0" fillId="0" borderId="5" xfId="0" applyBorder="1"/>
    <xf numFmtId="0" fontId="0" fillId="0" borderId="0" xfId="0" applyFont="1"/>
    <xf numFmtId="0" fontId="0" fillId="0" borderId="9" xfId="0" applyBorder="1"/>
    <xf numFmtId="0" fontId="1" fillId="0" borderId="0" xfId="0" applyFont="1" applyBorder="1"/>
    <xf numFmtId="0" fontId="1" fillId="0" borderId="15" xfId="0" applyFont="1" applyBorder="1"/>
    <xf numFmtId="0" fontId="1" fillId="0" borderId="16" xfId="0" applyFont="1" applyBorder="1"/>
    <xf numFmtId="0" fontId="0" fillId="0" borderId="16" xfId="0" applyBorder="1"/>
    <xf numFmtId="0" fontId="0" fillId="0" borderId="8" xfId="0" applyBorder="1"/>
    <xf numFmtId="0" fontId="0" fillId="0" borderId="17" xfId="0" applyBorder="1"/>
    <xf numFmtId="0" fontId="0" fillId="0" borderId="7" xfId="0" applyBorder="1"/>
    <xf numFmtId="0" fontId="0" fillId="0" borderId="18" xfId="0" applyBorder="1"/>
    <xf numFmtId="0" fontId="1" fillId="2" borderId="12" xfId="0" applyFont="1" applyFill="1" applyBorder="1"/>
    <xf numFmtId="0" fontId="1" fillId="2" borderId="10" xfId="0" applyFont="1" applyFill="1" applyBorder="1"/>
    <xf numFmtId="0" fontId="1" fillId="2" borderId="11" xfId="0" applyFont="1" applyFill="1" applyBorder="1"/>
    <xf numFmtId="0" fontId="0" fillId="0" borderId="0" xfId="0" applyFont="1" applyBorder="1"/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6" fontId="1" fillId="2" borderId="22" xfId="0" quotePrefix="1" applyNumberFormat="1" applyFont="1" applyFill="1" applyBorder="1" applyAlignment="1">
      <alignment horizontal="center"/>
    </xf>
    <xf numFmtId="6" fontId="1" fillId="2" borderId="23" xfId="0" applyNumberFormat="1" applyFont="1" applyFill="1" applyBorder="1" applyAlignment="1">
      <alignment horizontal="center"/>
    </xf>
    <xf numFmtId="6" fontId="1" fillId="2" borderId="22" xfId="0" applyNumberFormat="1" applyFont="1" applyFill="1" applyBorder="1" applyAlignment="1">
      <alignment horizontal="center"/>
    </xf>
    <xf numFmtId="0" fontId="0" fillId="0" borderId="16" xfId="0" applyFont="1" applyBorder="1"/>
    <xf numFmtId="0" fontId="0" fillId="0" borderId="3" xfId="0" applyBorder="1"/>
    <xf numFmtId="0" fontId="0" fillId="0" borderId="24" xfId="0" applyBorder="1"/>
    <xf numFmtId="0" fontId="0" fillId="0" borderId="25" xfId="0" applyBorder="1"/>
    <xf numFmtId="164" fontId="0" fillId="0" borderId="6" xfId="0" applyNumberFormat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" fontId="2" fillId="2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0" borderId="5" xfId="0" applyFont="1" applyBorder="1"/>
    <xf numFmtId="0" fontId="0" fillId="0" borderId="6" xfId="0" applyFont="1" applyBorder="1"/>
    <xf numFmtId="0" fontId="0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4"/>
  <sheetViews>
    <sheetView tabSelected="1" topLeftCell="A37" zoomScale="82" zoomScaleNormal="82" workbookViewId="0">
      <selection activeCell="D42" sqref="D42"/>
    </sheetView>
  </sheetViews>
  <sheetFormatPr defaultRowHeight="14.4" x14ac:dyDescent="0.3"/>
  <cols>
    <col min="2" max="2" width="27.44140625" customWidth="1"/>
    <col min="3" max="3" width="18.109375" customWidth="1"/>
    <col min="4" max="4" width="18.44140625" customWidth="1"/>
    <col min="5" max="5" width="18.109375" customWidth="1"/>
    <col min="6" max="8" width="18.44140625" customWidth="1"/>
  </cols>
  <sheetData>
    <row r="1" spans="2:8" ht="32.25" customHeight="1" x14ac:dyDescent="0.4">
      <c r="B1" s="29" t="s">
        <v>19</v>
      </c>
      <c r="C1" s="30"/>
      <c r="D1" s="30"/>
      <c r="E1" s="30"/>
      <c r="F1" s="30"/>
      <c r="G1" s="30"/>
      <c r="H1" s="30"/>
    </row>
    <row r="2" spans="2:8" ht="23.25" customHeight="1" x14ac:dyDescent="0.4">
      <c r="B2" s="43" t="s">
        <v>10</v>
      </c>
      <c r="C2" s="32"/>
      <c r="D2" s="32"/>
      <c r="E2" s="32"/>
      <c r="F2" s="32"/>
      <c r="G2" s="32"/>
      <c r="H2" s="32"/>
    </row>
    <row r="3" spans="2:8" ht="21" x14ac:dyDescent="0.4">
      <c r="B3" s="31">
        <v>44012</v>
      </c>
      <c r="C3" s="32"/>
      <c r="D3" s="32"/>
      <c r="E3" s="32"/>
      <c r="F3" s="32"/>
      <c r="G3" s="32"/>
      <c r="H3" s="32"/>
    </row>
    <row r="4" spans="2:8" ht="15" thickBot="1" x14ac:dyDescent="0.35">
      <c r="B4" s="33"/>
      <c r="C4" s="34"/>
      <c r="D4" s="34"/>
      <c r="E4" s="34"/>
      <c r="F4" s="34"/>
      <c r="G4" s="34"/>
      <c r="H4" s="34"/>
    </row>
    <row r="5" spans="2:8" ht="15" thickBot="1" x14ac:dyDescent="0.35">
      <c r="B5" s="35" t="s">
        <v>11</v>
      </c>
      <c r="C5" s="38" t="s">
        <v>3</v>
      </c>
      <c r="D5" s="39"/>
      <c r="E5" s="42" t="s">
        <v>4</v>
      </c>
      <c r="F5" s="41"/>
      <c r="G5" s="40" t="s">
        <v>5</v>
      </c>
      <c r="H5" s="41"/>
    </row>
    <row r="6" spans="2:8" x14ac:dyDescent="0.3">
      <c r="B6" s="36"/>
      <c r="C6" s="19" t="s">
        <v>0</v>
      </c>
      <c r="D6" s="20" t="s">
        <v>1</v>
      </c>
      <c r="E6" s="19" t="s">
        <v>0</v>
      </c>
      <c r="F6" s="20" t="s">
        <v>1</v>
      </c>
      <c r="G6" s="19" t="s">
        <v>0</v>
      </c>
      <c r="H6" s="20" t="s">
        <v>1</v>
      </c>
    </row>
    <row r="7" spans="2:8" ht="15" thickBot="1" x14ac:dyDescent="0.35">
      <c r="B7" s="37"/>
      <c r="C7" s="21" t="s">
        <v>14</v>
      </c>
      <c r="D7" s="22" t="str">
        <f>+C7</f>
        <v>$'000</v>
      </c>
      <c r="E7" s="23" t="str">
        <f t="shared" ref="E7:H7" si="0">+D7</f>
        <v>$'000</v>
      </c>
      <c r="F7" s="22" t="str">
        <f t="shared" si="0"/>
        <v>$'000</v>
      </c>
      <c r="G7" s="23" t="str">
        <f t="shared" si="0"/>
        <v>$'000</v>
      </c>
      <c r="H7" s="22" t="str">
        <f t="shared" si="0"/>
        <v>$'000</v>
      </c>
    </row>
    <row r="8" spans="2:8" x14ac:dyDescent="0.3">
      <c r="B8" s="8" t="s">
        <v>2</v>
      </c>
      <c r="C8" s="11"/>
      <c r="D8" s="6"/>
      <c r="E8" s="11"/>
      <c r="F8" s="6"/>
      <c r="G8" s="11"/>
      <c r="H8" s="6"/>
    </row>
    <row r="9" spans="2:8" x14ac:dyDescent="0.3">
      <c r="B9" s="24" t="s">
        <v>20</v>
      </c>
      <c r="C9" s="4">
        <f>G9</f>
        <v>207.2</v>
      </c>
      <c r="D9" s="3"/>
      <c r="E9" s="4"/>
      <c r="F9" s="3"/>
      <c r="G9" s="4">
        <v>207.2</v>
      </c>
      <c r="H9" s="3"/>
    </row>
    <row r="10" spans="2:8" x14ac:dyDescent="0.3">
      <c r="B10" s="24" t="s">
        <v>21</v>
      </c>
      <c r="C10" s="4">
        <f t="shared" ref="C10:C22" si="1">G10</f>
        <v>877.4</v>
      </c>
      <c r="D10" s="3"/>
      <c r="E10" s="4"/>
      <c r="F10" s="3"/>
      <c r="G10" s="4">
        <v>877.4</v>
      </c>
      <c r="H10" s="3"/>
    </row>
    <row r="11" spans="2:8" x14ac:dyDescent="0.3">
      <c r="B11" s="10" t="s">
        <v>22</v>
      </c>
      <c r="C11" s="4">
        <f t="shared" si="1"/>
        <v>683.8</v>
      </c>
      <c r="D11" s="3"/>
      <c r="E11" s="4"/>
      <c r="F11" s="3"/>
      <c r="G11" s="4">
        <v>683.8</v>
      </c>
      <c r="H11" s="3"/>
    </row>
    <row r="12" spans="2:8" x14ac:dyDescent="0.3">
      <c r="B12" s="10" t="s">
        <v>23</v>
      </c>
      <c r="C12" s="4">
        <f t="shared" si="1"/>
        <v>3.8</v>
      </c>
      <c r="D12" s="3"/>
      <c r="E12" s="4"/>
      <c r="F12" s="3"/>
      <c r="G12" s="4">
        <v>3.8</v>
      </c>
      <c r="H12" s="3"/>
    </row>
    <row r="13" spans="2:8" x14ac:dyDescent="0.3">
      <c r="B13" s="10" t="s">
        <v>24</v>
      </c>
      <c r="C13" s="4">
        <f t="shared" si="1"/>
        <v>39.6</v>
      </c>
      <c r="D13" s="3"/>
      <c r="E13" s="4"/>
      <c r="F13" s="3"/>
      <c r="G13" s="4">
        <v>39.6</v>
      </c>
      <c r="H13" s="3"/>
    </row>
    <row r="14" spans="2:8" x14ac:dyDescent="0.3">
      <c r="B14" s="10" t="s">
        <v>25</v>
      </c>
      <c r="C14" s="4">
        <f t="shared" si="1"/>
        <v>0</v>
      </c>
      <c r="D14" s="3"/>
      <c r="E14" s="4"/>
      <c r="F14" s="3"/>
      <c r="G14" s="4">
        <v>0</v>
      </c>
      <c r="H14" s="3"/>
    </row>
    <row r="15" spans="2:8" x14ac:dyDescent="0.3">
      <c r="B15" s="10" t="s">
        <v>21</v>
      </c>
      <c r="C15" s="4">
        <f t="shared" si="1"/>
        <v>27.8</v>
      </c>
      <c r="D15" s="3"/>
      <c r="E15" s="4"/>
      <c r="F15" s="3"/>
      <c r="G15" s="4">
        <v>27.8</v>
      </c>
      <c r="H15" s="3"/>
    </row>
    <row r="16" spans="2:8" x14ac:dyDescent="0.3">
      <c r="B16" s="10" t="s">
        <v>22</v>
      </c>
      <c r="C16" s="4">
        <f t="shared" si="1"/>
        <v>11.4</v>
      </c>
      <c r="D16" s="3"/>
      <c r="E16" s="4"/>
      <c r="F16" s="3"/>
      <c r="G16" s="4">
        <v>11.4</v>
      </c>
      <c r="H16" s="3"/>
    </row>
    <row r="17" spans="2:8" x14ac:dyDescent="0.3">
      <c r="B17" s="10" t="s">
        <v>26</v>
      </c>
      <c r="C17" s="4">
        <f t="shared" si="1"/>
        <v>1292</v>
      </c>
      <c r="D17" s="3"/>
      <c r="E17" s="4"/>
      <c r="F17" s="3"/>
      <c r="G17" s="4">
        <v>1292</v>
      </c>
      <c r="H17" s="3"/>
    </row>
    <row r="18" spans="2:8" x14ac:dyDescent="0.3">
      <c r="B18" s="10" t="s">
        <v>23</v>
      </c>
      <c r="C18" s="4">
        <f t="shared" si="1"/>
        <v>41.6</v>
      </c>
      <c r="D18" s="3"/>
      <c r="E18" s="4"/>
      <c r="F18" s="3"/>
      <c r="G18" s="4">
        <v>41.6</v>
      </c>
      <c r="H18" s="3"/>
    </row>
    <row r="19" spans="2:8" x14ac:dyDescent="0.3">
      <c r="B19" s="10" t="s">
        <v>54</v>
      </c>
      <c r="C19" s="4">
        <f t="shared" si="1"/>
        <v>2880.4</v>
      </c>
      <c r="D19" s="3"/>
      <c r="E19" s="4"/>
      <c r="F19" s="3"/>
      <c r="G19" s="4">
        <v>2880.4</v>
      </c>
      <c r="H19" s="3"/>
    </row>
    <row r="20" spans="2:8" x14ac:dyDescent="0.3">
      <c r="B20" s="10" t="s">
        <v>55</v>
      </c>
      <c r="C20" s="4">
        <f t="shared" si="1"/>
        <v>3372.8</v>
      </c>
      <c r="D20" s="3"/>
      <c r="E20" s="4"/>
      <c r="F20" s="3"/>
      <c r="G20" s="4">
        <v>3372.8</v>
      </c>
      <c r="H20" s="3"/>
    </row>
    <row r="21" spans="2:8" x14ac:dyDescent="0.3">
      <c r="B21" s="10" t="s">
        <v>27</v>
      </c>
      <c r="C21" s="4">
        <f t="shared" si="1"/>
        <v>78.7</v>
      </c>
      <c r="D21" s="3"/>
      <c r="E21" s="4"/>
      <c r="F21" s="3"/>
      <c r="G21" s="4">
        <v>78.7</v>
      </c>
      <c r="H21" s="3"/>
    </row>
    <row r="22" spans="2:8" x14ac:dyDescent="0.3">
      <c r="B22" s="10" t="s">
        <v>24</v>
      </c>
      <c r="C22" s="4">
        <f t="shared" si="1"/>
        <v>27.2</v>
      </c>
      <c r="D22" s="3"/>
      <c r="E22" s="4"/>
      <c r="F22" s="3"/>
      <c r="G22" s="4">
        <v>27.2</v>
      </c>
      <c r="H22" s="3"/>
    </row>
    <row r="23" spans="2:8" x14ac:dyDescent="0.3">
      <c r="B23" s="10"/>
      <c r="C23" s="4"/>
      <c r="D23" s="3"/>
      <c r="E23" s="4"/>
      <c r="F23" s="3"/>
      <c r="G23" s="4"/>
      <c r="H23" s="3"/>
    </row>
    <row r="24" spans="2:8" x14ac:dyDescent="0.3">
      <c r="B24" s="9" t="s">
        <v>6</v>
      </c>
      <c r="C24" s="4"/>
      <c r="D24" s="3"/>
      <c r="E24" s="4"/>
      <c r="F24" s="3"/>
      <c r="G24" s="4"/>
      <c r="H24" s="3"/>
    </row>
    <row r="25" spans="2:8" x14ac:dyDescent="0.3">
      <c r="B25" s="10" t="s">
        <v>28</v>
      </c>
      <c r="C25" s="4"/>
      <c r="D25" s="3">
        <f>H25</f>
        <v>832.6</v>
      </c>
      <c r="E25" s="4"/>
      <c r="F25" s="3"/>
      <c r="G25" s="4"/>
      <c r="H25" s="3">
        <v>832.6</v>
      </c>
    </row>
    <row r="26" spans="2:8" x14ac:dyDescent="0.3">
      <c r="B26" s="10" t="s">
        <v>29</v>
      </c>
      <c r="C26" s="4"/>
      <c r="D26" s="3">
        <f t="shared" ref="D26:D37" si="2">H26</f>
        <v>339.7</v>
      </c>
      <c r="E26" s="4"/>
      <c r="F26" s="3"/>
      <c r="G26" s="4"/>
      <c r="H26" s="3">
        <v>339.7</v>
      </c>
    </row>
    <row r="27" spans="2:8" x14ac:dyDescent="0.3">
      <c r="B27" s="10" t="s">
        <v>30</v>
      </c>
      <c r="C27" s="4"/>
      <c r="D27" s="3">
        <f t="shared" si="2"/>
        <v>23.8</v>
      </c>
      <c r="E27" s="4"/>
      <c r="F27" s="3"/>
      <c r="G27" s="4"/>
      <c r="H27" s="3">
        <v>23.8</v>
      </c>
    </row>
    <row r="28" spans="2:8" x14ac:dyDescent="0.3">
      <c r="B28" s="10" t="s">
        <v>31</v>
      </c>
      <c r="C28" s="4"/>
      <c r="D28" s="3">
        <f t="shared" si="2"/>
        <v>29</v>
      </c>
      <c r="E28" s="4"/>
      <c r="F28" s="3"/>
      <c r="G28" s="4"/>
      <c r="H28" s="3">
        <v>29</v>
      </c>
    </row>
    <row r="29" spans="2:8" x14ac:dyDescent="0.3">
      <c r="B29" s="10" t="s">
        <v>32</v>
      </c>
      <c r="C29" s="4"/>
      <c r="D29" s="3">
        <f t="shared" si="2"/>
        <v>118.7</v>
      </c>
      <c r="E29" s="4"/>
      <c r="F29" s="3"/>
      <c r="G29" s="4"/>
      <c r="H29" s="3">
        <v>118.7</v>
      </c>
    </row>
    <row r="30" spans="2:8" x14ac:dyDescent="0.3">
      <c r="B30" s="10" t="s">
        <v>33</v>
      </c>
      <c r="C30" s="4"/>
      <c r="D30" s="3">
        <f t="shared" si="2"/>
        <v>48.4</v>
      </c>
      <c r="E30" s="4"/>
      <c r="F30" s="3"/>
      <c r="G30" s="4"/>
      <c r="H30" s="3">
        <v>48.4</v>
      </c>
    </row>
    <row r="31" spans="2:8" x14ac:dyDescent="0.3">
      <c r="B31" s="10" t="s">
        <v>34</v>
      </c>
      <c r="C31" s="4"/>
      <c r="D31" s="3">
        <f t="shared" si="2"/>
        <v>0</v>
      </c>
      <c r="E31" s="4"/>
      <c r="F31" s="3"/>
      <c r="G31" s="4"/>
      <c r="H31" s="3">
        <v>0</v>
      </c>
    </row>
    <row r="32" spans="2:8" x14ac:dyDescent="0.3">
      <c r="B32" s="10" t="s">
        <v>29</v>
      </c>
      <c r="C32" s="4"/>
      <c r="D32" s="3">
        <f t="shared" si="2"/>
        <v>2060.8000000000002</v>
      </c>
      <c r="E32" s="4"/>
      <c r="F32" s="3"/>
      <c r="G32" s="4"/>
      <c r="H32" s="3">
        <v>2060.8000000000002</v>
      </c>
    </row>
    <row r="33" spans="2:8" x14ac:dyDescent="0.3">
      <c r="B33" s="10" t="s">
        <v>30</v>
      </c>
      <c r="C33" s="4"/>
      <c r="D33" s="3">
        <f t="shared" si="2"/>
        <v>0</v>
      </c>
      <c r="E33" s="4"/>
      <c r="F33" s="3"/>
      <c r="G33" s="4"/>
      <c r="H33" s="3">
        <v>0</v>
      </c>
    </row>
    <row r="34" spans="2:8" x14ac:dyDescent="0.3">
      <c r="B34" s="10" t="s">
        <v>35</v>
      </c>
      <c r="C34" s="4"/>
      <c r="D34" s="3">
        <f t="shared" si="2"/>
        <v>50.8</v>
      </c>
      <c r="E34" s="4"/>
      <c r="F34" s="3"/>
      <c r="G34" s="4"/>
      <c r="H34" s="3">
        <v>50.8</v>
      </c>
    </row>
    <row r="35" spans="2:8" x14ac:dyDescent="0.3">
      <c r="B35" s="10" t="s">
        <v>32</v>
      </c>
      <c r="C35" s="4"/>
      <c r="D35" s="3">
        <f t="shared" si="2"/>
        <v>46.1</v>
      </c>
      <c r="E35" s="4"/>
      <c r="F35" s="3"/>
      <c r="G35" s="4"/>
      <c r="H35" s="3">
        <v>46.1</v>
      </c>
    </row>
    <row r="36" spans="2:8" x14ac:dyDescent="0.3">
      <c r="B36" s="10" t="s">
        <v>33</v>
      </c>
      <c r="C36" s="4"/>
      <c r="D36" s="3">
        <f t="shared" si="2"/>
        <v>118.6</v>
      </c>
      <c r="E36" s="4"/>
      <c r="F36" s="3"/>
      <c r="G36" s="4"/>
      <c r="H36" s="3">
        <v>118.6</v>
      </c>
    </row>
    <row r="37" spans="2:8" x14ac:dyDescent="0.3">
      <c r="B37" s="10" t="s">
        <v>36</v>
      </c>
      <c r="C37" s="4"/>
      <c r="D37" s="3">
        <f t="shared" si="2"/>
        <v>16.3</v>
      </c>
      <c r="E37" s="4"/>
      <c r="F37" s="3"/>
      <c r="G37" s="4"/>
      <c r="H37" s="3">
        <v>16.3</v>
      </c>
    </row>
    <row r="38" spans="2:8" x14ac:dyDescent="0.3">
      <c r="B38" s="9" t="s">
        <v>7</v>
      </c>
      <c r="C38" s="4"/>
      <c r="D38" s="3"/>
      <c r="E38" s="4"/>
      <c r="F38" s="3"/>
      <c r="G38" s="4"/>
      <c r="H38" s="3"/>
    </row>
    <row r="39" spans="2:8" x14ac:dyDescent="0.3">
      <c r="B39" s="10" t="s">
        <v>37</v>
      </c>
      <c r="C39" s="4"/>
      <c r="D39" s="3">
        <f t="shared" ref="D26:D41" si="3">H39</f>
        <v>4265.1000000000004</v>
      </c>
      <c r="E39" s="4"/>
      <c r="F39" s="3"/>
      <c r="G39" s="4"/>
      <c r="H39" s="3">
        <v>4265.1000000000004</v>
      </c>
    </row>
    <row r="40" spans="2:8" x14ac:dyDescent="0.3">
      <c r="B40" s="10" t="s">
        <v>38</v>
      </c>
      <c r="C40" s="4"/>
      <c r="D40" s="3">
        <f t="shared" si="3"/>
        <v>330</v>
      </c>
      <c r="E40" s="4"/>
      <c r="F40" s="3"/>
      <c r="G40" s="4"/>
      <c r="H40" s="3">
        <v>330</v>
      </c>
    </row>
    <row r="41" spans="2:8" x14ac:dyDescent="0.3">
      <c r="B41" s="10" t="s">
        <v>39</v>
      </c>
      <c r="C41" s="4"/>
      <c r="D41" s="3">
        <f>(H41-F46-F47-F48-F49+SUM(C55:C61))</f>
        <v>991.39999999999964</v>
      </c>
      <c r="E41" s="4"/>
      <c r="F41" s="3"/>
      <c r="G41" s="4"/>
      <c r="H41" s="3">
        <v>1263.8</v>
      </c>
    </row>
    <row r="42" spans="2:8" x14ac:dyDescent="0.3">
      <c r="B42" s="10"/>
      <c r="C42" s="4"/>
      <c r="D42" s="3"/>
      <c r="E42" s="4"/>
      <c r="F42" s="3"/>
      <c r="G42" s="4"/>
      <c r="H42" s="3"/>
    </row>
    <row r="43" spans="2:8" x14ac:dyDescent="0.3">
      <c r="B43" s="10"/>
      <c r="C43" s="4"/>
      <c r="D43" s="3"/>
      <c r="E43" s="4"/>
      <c r="F43" s="3"/>
      <c r="G43" s="4"/>
      <c r="H43" s="3"/>
    </row>
    <row r="44" spans="2:8" x14ac:dyDescent="0.3">
      <c r="B44" s="10"/>
      <c r="C44" s="4"/>
      <c r="D44" s="3"/>
      <c r="E44" s="4"/>
      <c r="F44" s="3"/>
      <c r="G44" s="4"/>
      <c r="H44" s="3"/>
    </row>
    <row r="45" spans="2:8" x14ac:dyDescent="0.3">
      <c r="B45" s="9" t="s">
        <v>8</v>
      </c>
      <c r="C45" s="4"/>
      <c r="D45" s="3"/>
      <c r="E45" s="4"/>
      <c r="F45" s="3"/>
      <c r="G45" s="4"/>
      <c r="H45" s="3"/>
    </row>
    <row r="46" spans="2:8" x14ac:dyDescent="0.3">
      <c r="B46" s="10" t="s">
        <v>8</v>
      </c>
      <c r="C46" s="4"/>
      <c r="D46" s="3">
        <v>5800.6</v>
      </c>
      <c r="E46" s="4"/>
      <c r="F46" s="45">
        <v>5800.6</v>
      </c>
      <c r="G46" s="4"/>
      <c r="H46" s="3"/>
    </row>
    <row r="47" spans="2:8" x14ac:dyDescent="0.3">
      <c r="B47" s="10" t="s">
        <v>40</v>
      </c>
      <c r="C47" s="4"/>
      <c r="D47" s="3">
        <v>36.5</v>
      </c>
      <c r="E47" s="4"/>
      <c r="F47" s="45">
        <v>36.5</v>
      </c>
      <c r="G47" s="4"/>
      <c r="H47" s="3"/>
    </row>
    <row r="48" spans="2:8" x14ac:dyDescent="0.3">
      <c r="B48" s="10" t="s">
        <v>41</v>
      </c>
      <c r="C48" s="4"/>
      <c r="D48" s="3">
        <v>2.2999999999999998</v>
      </c>
      <c r="E48" s="4"/>
      <c r="F48" s="45">
        <v>2.2999999999999998</v>
      </c>
      <c r="G48" s="4"/>
      <c r="H48" s="3"/>
    </row>
    <row r="49" spans="2:8" x14ac:dyDescent="0.3">
      <c r="B49" s="10" t="s">
        <v>57</v>
      </c>
      <c r="C49" s="4"/>
      <c r="D49" s="3">
        <f>F49</f>
        <v>57.8</v>
      </c>
      <c r="E49" s="4"/>
      <c r="F49" s="45">
        <v>57.8</v>
      </c>
      <c r="G49" s="4"/>
      <c r="H49" s="3"/>
    </row>
    <row r="50" spans="2:8" x14ac:dyDescent="0.3">
      <c r="B50" s="10" t="s">
        <v>58</v>
      </c>
      <c r="C50" s="4"/>
      <c r="D50" s="3"/>
      <c r="E50" s="4"/>
      <c r="F50" s="3"/>
      <c r="G50" s="4"/>
      <c r="H50" s="3"/>
    </row>
    <row r="51" spans="2:8" x14ac:dyDescent="0.3">
      <c r="B51" s="10"/>
      <c r="C51" s="4"/>
      <c r="D51" s="3"/>
      <c r="E51" s="4"/>
      <c r="F51" s="3"/>
      <c r="G51" s="4"/>
      <c r="H51" s="3"/>
    </row>
    <row r="52" spans="2:8" x14ac:dyDescent="0.3">
      <c r="B52" s="10"/>
      <c r="C52" s="4"/>
      <c r="D52" s="3"/>
      <c r="E52" s="4"/>
      <c r="F52" s="3"/>
      <c r="G52" s="4"/>
      <c r="H52" s="3"/>
    </row>
    <row r="53" spans="2:8" x14ac:dyDescent="0.3">
      <c r="B53" s="10"/>
      <c r="C53" s="4"/>
      <c r="D53" s="3"/>
      <c r="E53" s="4"/>
      <c r="F53" s="3"/>
      <c r="G53" s="4"/>
      <c r="H53" s="3"/>
    </row>
    <row r="54" spans="2:8" x14ac:dyDescent="0.3">
      <c r="B54" s="9" t="s">
        <v>9</v>
      </c>
      <c r="C54" s="4"/>
      <c r="D54" s="3"/>
      <c r="E54" s="4"/>
      <c r="F54" s="3"/>
      <c r="G54" s="4"/>
      <c r="H54" s="3"/>
    </row>
    <row r="55" spans="2:8" x14ac:dyDescent="0.3">
      <c r="B55" s="24" t="s">
        <v>42</v>
      </c>
      <c r="C55" s="4">
        <f>E55</f>
        <v>3845.6</v>
      </c>
      <c r="D55" s="3"/>
      <c r="E55" s="46">
        <v>3845.6</v>
      </c>
      <c r="F55" s="28"/>
      <c r="G55" s="4"/>
      <c r="H55" s="3"/>
    </row>
    <row r="56" spans="2:8" x14ac:dyDescent="0.3">
      <c r="B56" s="24" t="s">
        <v>43</v>
      </c>
      <c r="C56" s="4">
        <f t="shared" ref="C56:C62" si="4">E56</f>
        <v>1006.5</v>
      </c>
      <c r="D56" s="3"/>
      <c r="E56" s="46">
        <v>1006.5</v>
      </c>
      <c r="F56" s="28"/>
      <c r="G56" s="4"/>
      <c r="H56" s="3"/>
    </row>
    <row r="57" spans="2:8" x14ac:dyDescent="0.3">
      <c r="B57" s="10" t="s">
        <v>44</v>
      </c>
      <c r="C57" s="4">
        <f t="shared" si="4"/>
        <v>398.5</v>
      </c>
      <c r="D57" s="3"/>
      <c r="E57" s="46">
        <v>398.5</v>
      </c>
      <c r="F57" s="28"/>
      <c r="G57" s="4"/>
      <c r="H57" s="3"/>
    </row>
    <row r="58" spans="2:8" x14ac:dyDescent="0.3">
      <c r="B58" s="10" t="s">
        <v>45</v>
      </c>
      <c r="C58" s="4">
        <f t="shared" si="4"/>
        <v>61.5</v>
      </c>
      <c r="D58" s="3"/>
      <c r="E58" s="46">
        <v>61.5</v>
      </c>
      <c r="F58" s="28"/>
      <c r="G58" s="4"/>
      <c r="H58" s="3"/>
    </row>
    <row r="59" spans="2:8" x14ac:dyDescent="0.3">
      <c r="B59" s="10" t="s">
        <v>46</v>
      </c>
      <c r="C59" s="4">
        <f t="shared" si="4"/>
        <v>127.7</v>
      </c>
      <c r="D59" s="3"/>
      <c r="E59" s="46">
        <v>127.7</v>
      </c>
      <c r="F59" s="44"/>
      <c r="G59" s="4"/>
      <c r="H59" s="3"/>
    </row>
    <row r="60" spans="2:8" x14ac:dyDescent="0.3">
      <c r="B60" s="10" t="s">
        <v>47</v>
      </c>
      <c r="C60" s="4">
        <f t="shared" si="4"/>
        <v>105.4</v>
      </c>
      <c r="D60" s="3"/>
      <c r="E60" s="46">
        <v>105.4</v>
      </c>
      <c r="F60" s="28"/>
      <c r="G60" s="4"/>
      <c r="H60" s="3"/>
    </row>
    <row r="61" spans="2:8" x14ac:dyDescent="0.3">
      <c r="B61" s="10" t="s">
        <v>52</v>
      </c>
      <c r="C61" s="4">
        <f t="shared" si="4"/>
        <v>79.599999999999994</v>
      </c>
      <c r="D61" s="3"/>
      <c r="E61" s="46">
        <v>79.599999999999994</v>
      </c>
      <c r="F61" s="28"/>
      <c r="G61" s="4"/>
      <c r="H61" s="3"/>
    </row>
    <row r="62" spans="2:8" x14ac:dyDescent="0.3">
      <c r="B62" s="10" t="s">
        <v>53</v>
      </c>
      <c r="C62" s="4"/>
      <c r="D62" s="3"/>
      <c r="E62" s="4"/>
      <c r="F62" s="3"/>
      <c r="G62" s="4"/>
      <c r="H62" s="3"/>
    </row>
    <row r="63" spans="2:8" x14ac:dyDescent="0.3">
      <c r="B63" s="10" t="s">
        <v>56</v>
      </c>
      <c r="C63" s="4"/>
      <c r="D63" s="3"/>
      <c r="E63" s="4"/>
      <c r="F63" s="3"/>
      <c r="G63" s="4"/>
      <c r="H63" s="3"/>
    </row>
    <row r="64" spans="2:8" x14ac:dyDescent="0.3">
      <c r="B64" s="9" t="s">
        <v>17</v>
      </c>
      <c r="C64" s="4"/>
      <c r="D64" s="3"/>
      <c r="E64" s="4"/>
      <c r="F64" s="3"/>
      <c r="G64" s="4"/>
      <c r="H64" s="3"/>
    </row>
    <row r="65" spans="2:8" x14ac:dyDescent="0.3">
      <c r="B65" s="10" t="s">
        <v>48</v>
      </c>
      <c r="C65" s="4"/>
      <c r="D65" s="3"/>
      <c r="E65" s="4"/>
      <c r="F65" s="4">
        <v>166.3</v>
      </c>
      <c r="G65" s="4"/>
      <c r="H65" s="3"/>
    </row>
    <row r="66" spans="2:8" x14ac:dyDescent="0.3">
      <c r="B66" s="12" t="s">
        <v>49</v>
      </c>
      <c r="C66" s="4"/>
      <c r="D66" s="4"/>
      <c r="E66" s="3">
        <v>10.8</v>
      </c>
      <c r="F66" s="3"/>
      <c r="G66" s="13"/>
      <c r="H66" s="14"/>
    </row>
    <row r="67" spans="2:8" x14ac:dyDescent="0.3">
      <c r="B67" s="25" t="s">
        <v>50</v>
      </c>
      <c r="C67" s="4"/>
      <c r="D67" s="4"/>
      <c r="E67" s="3">
        <v>15.9</v>
      </c>
      <c r="F67" s="3"/>
      <c r="G67" s="26"/>
      <c r="H67" s="27"/>
    </row>
    <row r="68" spans="2:8" ht="15" thickBot="1" x14ac:dyDescent="0.35">
      <c r="B68" s="25" t="s">
        <v>51</v>
      </c>
      <c r="C68" s="4"/>
      <c r="D68" s="3"/>
      <c r="E68" s="26"/>
      <c r="F68" s="26">
        <v>32.6</v>
      </c>
      <c r="G68" s="26"/>
      <c r="H68" s="27"/>
    </row>
    <row r="69" spans="2:8" s="1" customFormat="1" ht="15" thickBot="1" x14ac:dyDescent="0.35">
      <c r="B69" s="15" t="s">
        <v>13</v>
      </c>
      <c r="C69" s="16">
        <f>SUM(C8:C68)</f>
        <v>15168.500000000002</v>
      </c>
      <c r="D69" s="17">
        <f>SUM(D8:D68)</f>
        <v>15168.5</v>
      </c>
      <c r="E69" s="16">
        <f>SUM(E8:E68)</f>
        <v>5651.5</v>
      </c>
      <c r="F69" s="17">
        <f>SUM(F8:F68)</f>
        <v>6096.1000000000013</v>
      </c>
      <c r="G69" s="16">
        <f>SUM(G8:G68)</f>
        <v>9543.7000000000007</v>
      </c>
      <c r="H69" s="17">
        <f>SUM(H8:H68)</f>
        <v>9543.7000000000007</v>
      </c>
    </row>
    <row r="70" spans="2:8" x14ac:dyDescent="0.3">
      <c r="B70" s="2"/>
      <c r="C70" s="2"/>
      <c r="D70" s="2">
        <f>C69-D69</f>
        <v>0</v>
      </c>
      <c r="E70" s="2"/>
      <c r="F70" s="2">
        <f>F69-E69</f>
        <v>444.60000000000127</v>
      </c>
      <c r="G70" s="2"/>
      <c r="H70" s="2"/>
    </row>
    <row r="71" spans="2:8" x14ac:dyDescent="0.3">
      <c r="B71" s="7" t="s">
        <v>12</v>
      </c>
      <c r="C71" s="2"/>
      <c r="D71" s="2"/>
      <c r="E71" s="2"/>
      <c r="F71" s="2"/>
      <c r="G71" s="2"/>
      <c r="H71" s="2"/>
    </row>
    <row r="72" spans="2:8" ht="20.100000000000001" customHeight="1" x14ac:dyDescent="0.3">
      <c r="B72" t="s">
        <v>15</v>
      </c>
      <c r="C72" s="2"/>
      <c r="D72" s="2"/>
      <c r="E72" s="2"/>
      <c r="F72" s="2"/>
      <c r="G72" s="2"/>
      <c r="H72" s="2"/>
    </row>
    <row r="73" spans="2:8" ht="20.100000000000001" customHeight="1" x14ac:dyDescent="0.3">
      <c r="B73" s="18" t="s">
        <v>16</v>
      </c>
      <c r="C73" s="2"/>
      <c r="D73" s="2"/>
      <c r="E73" s="2"/>
      <c r="F73" s="2"/>
      <c r="G73" s="2"/>
      <c r="H73" s="2"/>
    </row>
    <row r="74" spans="2:8" ht="20.100000000000001" customHeight="1" x14ac:dyDescent="0.3">
      <c r="B74" s="5" t="s">
        <v>18</v>
      </c>
    </row>
  </sheetData>
  <mergeCells count="8">
    <mergeCell ref="B1:H1"/>
    <mergeCell ref="B3:H3"/>
    <mergeCell ref="B4:H4"/>
    <mergeCell ref="B5:B7"/>
    <mergeCell ref="C5:D5"/>
    <mergeCell ref="G5:H5"/>
    <mergeCell ref="E5:F5"/>
    <mergeCell ref="B2:H2"/>
  </mergeCells>
  <pageMargins left="0.7" right="0.7" top="0.75" bottom="0.75" header="0.3" footer="0.3"/>
  <pageSetup paperSize="9" orientation="portrait" r:id="rId1"/>
  <ignoredErrors>
    <ignoredError sqref="E6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Kristen Rose</cp:lastModifiedBy>
  <dcterms:created xsi:type="dcterms:W3CDTF">2017-07-28T17:35:19Z</dcterms:created>
  <dcterms:modified xsi:type="dcterms:W3CDTF">2020-03-31T08:26:51Z</dcterms:modified>
</cp:coreProperties>
</file>